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026"/>
  <workbookPr/>
  <mc:AlternateContent xmlns:mc="http://schemas.openxmlformats.org/markup-compatibility/2006">
    <mc:Choice Requires="x15">
      <x15ac:absPath xmlns:x15ac="http://schemas.microsoft.com/office/spreadsheetml/2010/11/ac" url="M:\_APPALTI E AFFIDAMENTI\Anno 2023\AFFIDAMENTI DIRETTI\HACH_manutenzione strumenti\AVVISO SITO INTERNET\Allegati_per_Fede\"/>
    </mc:Choice>
  </mc:AlternateContent>
  <xr:revisionPtr revIDLastSave="0" documentId="13_ncr:1_{6351DB2B-FB71-4FA0-881B-C52629CE4E91}" xr6:coauthVersionLast="47" xr6:coauthVersionMax="47" xr10:uidLastSave="{00000000-0000-0000-0000-000000000000}"/>
  <bookViews>
    <workbookView xWindow="-120" yWindow="-120" windowWidth="29040" windowHeight="15840" xr2:uid="{00000000-000D-0000-FFFF-FFFF00000000}"/>
  </bookViews>
  <sheets>
    <sheet name="Modello offerta" sheetId="1" r:id="rId1"/>
  </sheets>
  <definedNames>
    <definedName name="_xlnm.Print_Area" localSheetId="0">'Modello offerta'!$A$2:$I$37</definedName>
    <definedName name="fanghi2014">#REF!</definedName>
    <definedName name="sabbie2014">#REF!</definedName>
    <definedName name="_xlnm.Print_Titles" localSheetId="0">'Modello offerta'!$16:$19</definedName>
  </definedName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calcChain.xml><?xml version="1.0" encoding="utf-8"?>
<calcChain xmlns="http://schemas.openxmlformats.org/spreadsheetml/2006/main">
  <c r="E27" i="1" l="1"/>
  <c r="F27" i="1" s="1"/>
  <c r="E21" i="1"/>
  <c r="F21" i="1" s="1"/>
  <c r="E20" i="1"/>
  <c r="F20" i="1" s="1"/>
  <c r="E26" i="1"/>
  <c r="F26" i="1" s="1"/>
  <c r="F28" i="1"/>
  <c r="E25" i="1"/>
  <c r="F25" i="1" s="1"/>
  <c r="E24" i="1"/>
  <c r="F24" i="1" s="1"/>
  <c r="E23" i="1"/>
  <c r="F23" i="1" s="1"/>
  <c r="E22" i="1"/>
  <c r="F22" i="1" s="1"/>
  <c r="I29" i="1" l="1"/>
</calcChain>
</file>

<file path=xl/sharedStrings.xml><?xml version="1.0" encoding="utf-8"?>
<sst xmlns="http://schemas.openxmlformats.org/spreadsheetml/2006/main" count="84" uniqueCount="63">
  <si>
    <t>DICHIARA</t>
  </si>
  <si>
    <r>
      <t xml:space="preserve">- di essere consapevole e di accettare che le quantità indicate nella presente lista si intendono puramente indicative e che le stesse, per esigenze di gestione, potranno essere variate in più e/o in meno, </t>
    </r>
    <r>
      <rPr>
        <sz val="11"/>
        <rFont val="Arial"/>
        <family val="2"/>
      </rPr>
      <t>senza che possa essere avanzata alcuna eccezione e/o riserva né pretendere compensi particolari e/o aggiuntivi a qualsivoglia titolo;</t>
    </r>
  </si>
  <si>
    <t>- che il ribasso offerto è stato determinato valutando le spese relative al costo del personale, sulla base dei minimi salariali definiti dalla contrattazione nazionale di settore, tra le organizzazioni sindacali dei lavoratori e le organizzazioni dei datori di lavoro comparativamente più rappresentative sul piano nazionale e delle voci retributive previste dalla contrattazione integrativa di secondo livello;</t>
  </si>
  <si>
    <t>- di essere disposto ad offrire i seguenti prezzi unitari per ogni voce del servizio:</t>
  </si>
  <si>
    <t>PARTE PRIMA (riservata alla PIAVE SERVIZI)</t>
  </si>
  <si>
    <t>PARTE SECONDA (riservata al concorrente)</t>
  </si>
  <si>
    <t>Colonna 1</t>
  </si>
  <si>
    <t>Colonna2</t>
  </si>
  <si>
    <t>Colonna 3</t>
  </si>
  <si>
    <t>Colonna 4</t>
  </si>
  <si>
    <t>Colonna 5</t>
  </si>
  <si>
    <t>Colonna 6</t>
  </si>
  <si>
    <t>Colonna 7</t>
  </si>
  <si>
    <t>Unità di misura</t>
  </si>
  <si>
    <t>Quantità</t>
  </si>
  <si>
    <r>
      <t xml:space="preserve">Prezzi Unitari Offerti 
Euro
</t>
    </r>
    <r>
      <rPr>
        <i/>
        <sz val="10"/>
        <rFont val="Arial"/>
        <family val="2"/>
      </rPr>
      <t>(in cifre)</t>
    </r>
  </si>
  <si>
    <r>
      <t xml:space="preserve">Prezzi Unitari Offerti 
Euro
</t>
    </r>
    <r>
      <rPr>
        <i/>
        <sz val="10"/>
        <rFont val="Arial"/>
        <family val="2"/>
      </rPr>
      <t>(in lettere)</t>
    </r>
  </si>
  <si>
    <r>
      <t>Importo</t>
    </r>
    <r>
      <rPr>
        <b/>
        <sz val="10"/>
        <color indexed="10"/>
        <rFont val="Arial"/>
        <family val="2"/>
      </rPr>
      <t xml:space="preserve"> 
</t>
    </r>
    <r>
      <rPr>
        <b/>
        <sz val="10"/>
        <rFont val="Arial"/>
        <family val="2"/>
      </rPr>
      <t xml:space="preserve">Euro
</t>
    </r>
    <r>
      <rPr>
        <i/>
        <sz val="10"/>
        <rFont val="Arial"/>
        <family val="2"/>
      </rPr>
      <t>(in cifre)</t>
    </r>
  </si>
  <si>
    <t>(in caso di discordanza prevale il prezzo in lettere)</t>
  </si>
  <si>
    <t>(quantità per prezzo unitario)</t>
  </si>
  <si>
    <t>(in lettere) Euro</t>
  </si>
  <si>
    <t>*Sottoscritta digitalmente dal legale rappresentante del concorrente e/o da un procuratore autorizzato (in tal caso dovrà essere allegata anche copia della procura rilasciata al firmatario</t>
  </si>
  <si>
    <t>(in numero) Euro</t>
  </si>
  <si>
    <t xml:space="preserve">(in lettere) </t>
  </si>
  <si>
    <t>(in numero)</t>
  </si>
  <si>
    <t>Il/I sottoscritto/i___________________________________________________________________________________________________________ nato a______________________________________________ il____________________________</t>
  </si>
  <si>
    <t>nella sua qualità di titolare/legale rappresentante/procuratore dell'Impresa ____________________________________________________________________________________________________________________________________________</t>
  </si>
  <si>
    <t>con sede legale in ___________________________________________________________________________________________________________Codice Fiscale/P.IVA ___________________________________________________________</t>
  </si>
  <si>
    <t xml:space="preserve">n. </t>
  </si>
  <si>
    <t>Euro 400,00</t>
  </si>
  <si>
    <t>Colonna 8</t>
  </si>
  <si>
    <t xml:space="preserve">Importo stimato 
</t>
  </si>
  <si>
    <t>ore</t>
  </si>
  <si>
    <t>manutenzioni programmate per sonde a marchio Hach Lange LDO, Ph, Redox e Conducibilità e manutenzioni straordinarie su strumentazione e autocampionatori</t>
  </si>
  <si>
    <t>Colonna 9</t>
  </si>
  <si>
    <t xml:space="preserve">Prezzi  Unitari stimati </t>
  </si>
  <si>
    <t xml:space="preserve">Indicazione delle voci relative al servizio  (come classificati alla colonna "E" dei fogli "Est" e "Ovest" file "Elenco strumentazione") </t>
  </si>
  <si>
    <t>manutenzione programmata dello strumento "Analizzatore fosforo"</t>
  </si>
  <si>
    <t xml:space="preserve">manutenzione programmata dello strumento "Analizzatore ammoniaca" </t>
  </si>
  <si>
    <t>manutenzione programmata dello strumento "Sistema di filtrazione"</t>
  </si>
  <si>
    <t xml:space="preserve">manutenzione programmata dello strumento "Misuratore di livello SONATAX" </t>
  </si>
  <si>
    <t xml:space="preserve">manutenzione programmata dello strumento "Sensore Ammoniaca e Nitrati" e "Sensore Ammoniaca" </t>
  </si>
  <si>
    <t>manutenzione programmata dello strumento "Analizzatore Nitriti"</t>
  </si>
  <si>
    <t xml:space="preserve">manutenzione programmata dello strumento "Sensore nitrati" </t>
  </si>
  <si>
    <t xml:space="preserve">manutenzione programmata dello strumento "Sensore SST" </t>
  </si>
  <si>
    <t>TOTALE OFFERTO</t>
  </si>
  <si>
    <t>VOCE</t>
  </si>
  <si>
    <t>1)</t>
  </si>
  <si>
    <t>2)</t>
  </si>
  <si>
    <t>3)</t>
  </si>
  <si>
    <t>4)</t>
  </si>
  <si>
    <r>
      <t xml:space="preserve">RIBASSO PERCENTUALE </t>
    </r>
    <r>
      <rPr>
        <b/>
        <u/>
        <sz val="10"/>
        <rFont val="Arial"/>
        <family val="2"/>
      </rPr>
      <t>PESATO</t>
    </r>
    <r>
      <rPr>
        <b/>
        <sz val="10"/>
        <rFont val="Arial"/>
        <family val="2"/>
      </rPr>
      <t xml:space="preserve"> Ssu listino ufficiale Hach Lange</t>
    </r>
    <r>
      <rPr>
        <sz val="10"/>
        <rFont val="Arial"/>
        <family val="2"/>
      </rPr>
      <t xml:space="preserve">
0,20 X (VOCE 2)</t>
    </r>
  </si>
  <si>
    <t>somma VOCI 3) E 4)</t>
  </si>
  <si>
    <t xml:space="preserve">B. e C. </t>
  </si>
  <si>
    <t>A.</t>
  </si>
  <si>
    <r>
      <t xml:space="preserve">RIBASSO PERCENTUALE </t>
    </r>
    <r>
      <rPr>
        <b/>
        <u/>
        <sz val="10"/>
        <rFont val="Arial"/>
        <family val="2"/>
      </rPr>
      <t>offerto su listino ufficiale Hach Lange</t>
    </r>
    <r>
      <rPr>
        <sz val="10"/>
        <rFont val="Arial"/>
        <family val="2"/>
      </rPr>
      <t xml:space="preserve">
</t>
    </r>
  </si>
  <si>
    <t>RIBASSO COMPLESSIVO RELATIVAMENTE ALLE VOCI A., B. E C. (55,140-TOTALE OFFERTO)/(55.140)</t>
  </si>
  <si>
    <r>
      <t xml:space="preserve">RIBASSO PERCENTUALE </t>
    </r>
    <r>
      <rPr>
        <b/>
        <u/>
        <sz val="10"/>
        <rFont val="Arial"/>
        <family val="2"/>
      </rPr>
      <t>PESATO</t>
    </r>
    <r>
      <rPr>
        <b/>
        <sz val="10"/>
        <rFont val="Arial"/>
        <family val="2"/>
      </rPr>
      <t xml:space="preserve"> SUL PREZZO A BASE DI GARA</t>
    </r>
    <r>
      <rPr>
        <sz val="10"/>
        <rFont val="Arial"/>
        <family val="2"/>
      </rPr>
      <t xml:space="preserve"> </t>
    </r>
    <r>
      <rPr>
        <b/>
        <sz val="10"/>
        <rFont val="Arial"/>
        <family val="2"/>
      </rPr>
      <t xml:space="preserve">al netto degli oneri per la sicurezza </t>
    </r>
    <r>
      <rPr>
        <sz val="10"/>
        <rFont val="Arial"/>
        <family val="2"/>
      </rPr>
      <t xml:space="preserve"> per le voci A.,  B. e  C. 
0,80 X (VOCE 1)</t>
    </r>
  </si>
  <si>
    <t xml:space="preserve">Avviso per l’acquisizione di preventivi per l’affidamento del servizio di manutenzione  preventiva e straordinaria di strumentazione a marchio Hach Lange S.r.l. presso gli  impianti di Piave Servizi S.p.A. - CIG________________
</t>
  </si>
  <si>
    <t>- di prendere atto che gli importi unitari offerti saranno vincolanti per tutta la durata contrattuale e che gli stessi sono invariabili e non dipendono da eventualità di qualsiasi natura che non abbia considerato all'atto della presente offerta, salvo la possibilità di richiedere la revisione dei prezzi, con le modalità indicate negli atti di gara;</t>
  </si>
  <si>
    <t>- di aver preso visione e di accettare specificatamente e senza riserva alcuna le clausole, disposizioni e condizioni tutte  avviso per il servizio di cui a titolo;</t>
  </si>
  <si>
    <t>- che i prezzi offerti sottoriportati garantiscono, nell'insieme delle voci, la completa efficienza del servizio secondo quanto stabilito dal suddetto avviso;</t>
  </si>
  <si>
    <t>COSTI PER LA SICUREZZA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</si>
</sst>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 #,##0.00_-;\-&quot;€&quot;\ * #,##0.00_-;_-&quot;€&quot;\ * &quot;-&quot;??_-;_-@_-"/>
  </numFmts>
  <fonts count="12" x14ac:knownFonts="1">
    <font>
      <sz val="10"/>
      <name val="Arial"/>
    </font>
    <font>
      <sz val="10"/>
      <name val="Arial"/>
      <family val="2"/>
    </font>
    <font>
      <b/>
      <sz val="14"/>
      <name val="Arial"/>
      <family val="2"/>
    </font>
    <font>
      <sz val="11"/>
      <name val="Arial"/>
      <family val="2"/>
    </font>
    <font>
      <b/>
      <sz val="12"/>
      <name val="Arial"/>
      <family val="2"/>
    </font>
    <font>
      <b/>
      <sz val="10"/>
      <name val="Arial"/>
      <family val="2"/>
    </font>
    <font>
      <i/>
      <sz val="10"/>
      <name val="Arial"/>
      <family val="2"/>
    </font>
    <font>
      <b/>
      <sz val="10"/>
      <color indexed="10"/>
      <name val="Arial"/>
      <family val="2"/>
    </font>
    <font>
      <i/>
      <sz val="8"/>
      <name val="Arial"/>
      <family val="2"/>
    </font>
    <font>
      <sz val="10"/>
      <color indexed="8"/>
      <name val="Arial"/>
      <family val="2"/>
    </font>
    <font>
      <sz val="10"/>
      <name val="Arial"/>
      <family val="2"/>
    </font>
    <font>
      <b/>
      <u/>
      <sz val="10"/>
      <name val="Arial"/>
      <family val="2"/>
    </font>
  </fonts>
  <fills count="4">
    <fill>
      <patternFill patternType="none"/>
    </fill>
    <fill>
      <patternFill patternType="gray125"/>
    </fill>
    <fill>
      <patternFill patternType="solid">
        <fgColor indexed="13"/>
        <bgColor indexed="64"/>
      </patternFill>
    </fill>
    <fill>
      <patternFill patternType="solid">
        <fgColor indexed="42"/>
        <bgColor indexed="64"/>
      </patternFill>
    </fill>
  </fills>
  <borders count="14">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double">
        <color indexed="64"/>
      </top>
      <bottom style="double">
        <color indexed="64"/>
      </bottom>
      <diagonal/>
    </border>
  </borders>
  <cellStyleXfs count="3">
    <xf numFmtId="0" fontId="0" fillId="0" borderId="0"/>
    <xf numFmtId="0" fontId="1" fillId="0" borderId="0"/>
    <xf numFmtId="44" fontId="10" fillId="0" borderId="0" applyFont="0" applyFill="0" applyBorder="0" applyAlignment="0" applyProtection="0"/>
  </cellStyleXfs>
  <cellXfs count="76">
    <xf numFmtId="0" fontId="0" fillId="0" borderId="0" xfId="0"/>
    <xf numFmtId="0" fontId="1" fillId="0" borderId="0" xfId="1" applyFont="1" applyFill="1" applyAlignment="1">
      <alignment vertical="center"/>
    </xf>
    <xf numFmtId="0" fontId="1" fillId="2" borderId="0" xfId="1" applyFont="1" applyFill="1" applyAlignment="1">
      <alignment vertical="center"/>
    </xf>
    <xf numFmtId="0" fontId="3" fillId="0" borderId="0" xfId="1" applyFont="1" applyFill="1" applyAlignment="1">
      <alignment vertical="center"/>
    </xf>
    <xf numFmtId="0" fontId="3" fillId="0" borderId="1" xfId="1" quotePrefix="1" applyFont="1" applyFill="1" applyBorder="1" applyAlignment="1">
      <alignment horizontal="left" vertical="center" wrapText="1"/>
    </xf>
    <xf numFmtId="0" fontId="3" fillId="0" borderId="0" xfId="1" applyFont="1" applyFill="1" applyBorder="1" applyAlignment="1">
      <alignment vertical="center"/>
    </xf>
    <xf numFmtId="0" fontId="1" fillId="0" borderId="2" xfId="1" applyFont="1" applyFill="1" applyBorder="1" applyAlignment="1">
      <alignment horizontal="center" vertical="center" wrapText="1"/>
    </xf>
    <xf numFmtId="0" fontId="1" fillId="0" borderId="2" xfId="1" applyFont="1" applyFill="1" applyBorder="1" applyAlignment="1">
      <alignment horizontal="center" vertical="center"/>
    </xf>
    <xf numFmtId="0" fontId="1" fillId="0" borderId="0" xfId="1" applyFont="1" applyFill="1" applyAlignment="1">
      <alignment horizontal="center" vertical="center"/>
    </xf>
    <xf numFmtId="0" fontId="5" fillId="0" borderId="3" xfId="1" applyFont="1" applyFill="1" applyBorder="1" applyAlignment="1">
      <alignment horizontal="center" vertical="center" wrapText="1"/>
    </xf>
    <xf numFmtId="0" fontId="5" fillId="0" borderId="0" xfId="1" applyFont="1" applyFill="1" applyAlignment="1">
      <alignment horizontal="center" vertical="center" wrapText="1"/>
    </xf>
    <xf numFmtId="0" fontId="8" fillId="0" borderId="7" xfId="1" applyFont="1" applyFill="1" applyBorder="1" applyAlignment="1">
      <alignment horizontal="center" vertical="center" wrapText="1"/>
    </xf>
    <xf numFmtId="0" fontId="1" fillId="0" borderId="0" xfId="1" applyFont="1" applyFill="1" applyAlignment="1">
      <alignment vertical="center" wrapText="1"/>
    </xf>
    <xf numFmtId="0" fontId="9" fillId="0" borderId="8" xfId="0" applyFont="1" applyFill="1" applyBorder="1" applyAlignment="1">
      <alignment vertical="center" wrapText="1"/>
    </xf>
    <xf numFmtId="0" fontId="1" fillId="3" borderId="0" xfId="0" applyFont="1" applyFill="1" applyAlignment="1">
      <alignment vertical="center"/>
    </xf>
    <xf numFmtId="0" fontId="1" fillId="0" borderId="0" xfId="0" applyFont="1" applyFill="1" applyAlignment="1">
      <alignment vertical="center"/>
    </xf>
    <xf numFmtId="0" fontId="1" fillId="0" borderId="0" xfId="0" applyFont="1" applyAlignment="1">
      <alignment vertical="center"/>
    </xf>
    <xf numFmtId="0" fontId="1" fillId="0" borderId="0" xfId="1" applyFont="1" applyAlignment="1">
      <alignment vertical="center"/>
    </xf>
    <xf numFmtId="4" fontId="1" fillId="0" borderId="13" xfId="1" applyNumberFormat="1" applyFont="1" applyFill="1" applyBorder="1" applyAlignment="1">
      <alignment horizontal="left" vertical="top"/>
    </xf>
    <xf numFmtId="0" fontId="1" fillId="0" borderId="2" xfId="1" applyFont="1" applyFill="1" applyBorder="1" applyAlignment="1">
      <alignment vertical="top"/>
    </xf>
    <xf numFmtId="44" fontId="1" fillId="0" borderId="0" xfId="2" applyFont="1" applyFill="1" applyAlignment="1">
      <alignment horizontal="right" vertical="center"/>
    </xf>
    <xf numFmtId="44" fontId="1" fillId="0" borderId="0" xfId="2" applyFont="1" applyFill="1" applyAlignment="1">
      <alignment vertical="center"/>
    </xf>
    <xf numFmtId="44" fontId="3" fillId="0" borderId="1" xfId="2" quotePrefix="1" applyFont="1" applyFill="1" applyBorder="1" applyAlignment="1">
      <alignment horizontal="left" vertical="center" wrapText="1"/>
    </xf>
    <xf numFmtId="44" fontId="1" fillId="0" borderId="2" xfId="2" applyFont="1" applyFill="1" applyBorder="1" applyAlignment="1">
      <alignment horizontal="center" vertical="center"/>
    </xf>
    <xf numFmtId="44" fontId="5" fillId="0" borderId="5" xfId="2" applyFont="1" applyFill="1" applyBorder="1" applyAlignment="1">
      <alignment horizontal="center" vertical="center" wrapText="1"/>
    </xf>
    <xf numFmtId="44" fontId="8" fillId="0" borderId="7" xfId="2" applyFont="1" applyBorder="1" applyAlignment="1">
      <alignment horizontal="center" vertical="center" wrapText="1"/>
    </xf>
    <xf numFmtId="44" fontId="1" fillId="0" borderId="2" xfId="2" applyFont="1" applyFill="1" applyBorder="1" applyAlignment="1">
      <alignment horizontal="left" vertical="top"/>
    </xf>
    <xf numFmtId="44" fontId="1" fillId="0" borderId="13" xfId="2" applyFont="1" applyFill="1" applyBorder="1" applyAlignment="1">
      <alignment horizontal="left" vertical="top"/>
    </xf>
    <xf numFmtId="44" fontId="1" fillId="0" borderId="0" xfId="2" applyFont="1" applyAlignment="1">
      <alignment vertical="center"/>
    </xf>
    <xf numFmtId="0" fontId="1" fillId="0" borderId="3" xfId="0" applyFont="1" applyFill="1" applyBorder="1" applyAlignment="1">
      <alignment vertical="top"/>
    </xf>
    <xf numFmtId="44" fontId="1" fillId="0" borderId="3" xfId="2" applyFont="1" applyFill="1" applyBorder="1" applyAlignment="1">
      <alignment vertical="top"/>
    </xf>
    <xf numFmtId="0" fontId="1" fillId="0" borderId="0" xfId="1" applyFont="1" applyFill="1" applyAlignment="1">
      <alignment vertical="center"/>
    </xf>
    <xf numFmtId="21" fontId="1" fillId="0" borderId="9" xfId="0" applyNumberFormat="1" applyFont="1" applyFill="1" applyBorder="1" applyAlignment="1">
      <alignment horizontal="center" vertical="center" wrapText="1"/>
    </xf>
    <xf numFmtId="21" fontId="1" fillId="0" borderId="4" xfId="0" applyNumberFormat="1" applyFont="1" applyFill="1" applyBorder="1" applyAlignment="1">
      <alignment horizontal="center" vertical="center" wrapText="1"/>
    </xf>
    <xf numFmtId="0" fontId="5" fillId="0" borderId="2" xfId="1" applyFont="1" applyFill="1" applyBorder="1" applyAlignment="1">
      <alignment horizontal="center" vertical="center" wrapText="1"/>
    </xf>
    <xf numFmtId="0" fontId="1" fillId="0" borderId="2" xfId="0" applyFont="1" applyFill="1" applyBorder="1" applyAlignment="1">
      <alignment horizontal="center" vertical="center"/>
    </xf>
    <xf numFmtId="3" fontId="1" fillId="0" borderId="2" xfId="0" applyNumberFormat="1" applyFont="1" applyFill="1" applyBorder="1" applyAlignment="1">
      <alignment horizontal="center" vertical="center"/>
    </xf>
    <xf numFmtId="2" fontId="1" fillId="0" borderId="2" xfId="0" applyNumberFormat="1" applyFont="1" applyFill="1" applyBorder="1" applyAlignment="1">
      <alignment horizontal="center" vertical="center"/>
    </xf>
    <xf numFmtId="0" fontId="1" fillId="0" borderId="2" xfId="0" applyFont="1" applyFill="1" applyBorder="1" applyAlignment="1">
      <alignment vertical="center"/>
    </xf>
    <xf numFmtId="44" fontId="1" fillId="0" borderId="2" xfId="2" applyFont="1" applyFill="1" applyBorder="1" applyAlignment="1">
      <alignment vertical="center"/>
    </xf>
    <xf numFmtId="44" fontId="1" fillId="0" borderId="2" xfId="0" applyNumberFormat="1" applyFont="1" applyFill="1" applyBorder="1" applyAlignment="1">
      <alignment vertical="center"/>
    </xf>
    <xf numFmtId="4" fontId="1" fillId="0" borderId="2" xfId="0" applyNumberFormat="1" applyFont="1" applyFill="1" applyBorder="1" applyAlignment="1">
      <alignment horizontal="center" vertical="center"/>
    </xf>
    <xf numFmtId="0" fontId="1" fillId="0" borderId="0" xfId="1" applyFont="1" applyFill="1" applyAlignment="1">
      <alignment vertical="center"/>
    </xf>
    <xf numFmtId="0" fontId="1" fillId="0" borderId="5" xfId="1" applyFont="1" applyFill="1" applyBorder="1" applyAlignment="1">
      <alignment vertical="center"/>
    </xf>
    <xf numFmtId="0" fontId="5" fillId="0" borderId="5" xfId="1" applyFont="1" applyFill="1" applyBorder="1" applyAlignment="1">
      <alignment horizontal="center" vertical="center"/>
    </xf>
    <xf numFmtId="0" fontId="5" fillId="0" borderId="0" xfId="1" applyFont="1" applyFill="1" applyAlignment="1">
      <alignment horizontal="center" vertical="center"/>
    </xf>
    <xf numFmtId="21" fontId="1" fillId="0" borderId="0" xfId="0" applyNumberFormat="1" applyFont="1" applyFill="1" applyBorder="1" applyAlignment="1">
      <alignment horizontal="center" vertical="center" wrapText="1"/>
    </xf>
    <xf numFmtId="0" fontId="9" fillId="0" borderId="3" xfId="0" applyFont="1" applyFill="1" applyBorder="1" applyAlignment="1">
      <alignment vertical="center" wrapText="1"/>
    </xf>
    <xf numFmtId="0" fontId="1" fillId="0" borderId="4" xfId="0" applyFont="1" applyFill="1" applyBorder="1" applyAlignment="1">
      <alignment horizontal="center" vertical="center"/>
    </xf>
    <xf numFmtId="3" fontId="1" fillId="0" borderId="4" xfId="0" applyNumberFormat="1" applyFont="1" applyFill="1" applyBorder="1" applyAlignment="1">
      <alignment horizontal="center" vertical="center"/>
    </xf>
    <xf numFmtId="2" fontId="1" fillId="0" borderId="4" xfId="0" applyNumberFormat="1" applyFont="1" applyFill="1" applyBorder="1" applyAlignment="1">
      <alignment horizontal="center" vertical="center"/>
    </xf>
    <xf numFmtId="0" fontId="5" fillId="0" borderId="2" xfId="1" applyFont="1" applyFill="1" applyBorder="1" applyAlignment="1">
      <alignment vertical="top"/>
    </xf>
    <xf numFmtId="44" fontId="5" fillId="0" borderId="2" xfId="2" applyFont="1" applyFill="1" applyBorder="1" applyAlignment="1">
      <alignment horizontal="left" vertical="top"/>
    </xf>
    <xf numFmtId="0" fontId="3" fillId="0" borderId="0" xfId="1" quotePrefix="1" applyFont="1" applyFill="1" applyAlignment="1">
      <alignment horizontal="left" vertical="center" wrapText="1"/>
    </xf>
    <xf numFmtId="0" fontId="2" fillId="0" borderId="0" xfId="1" applyFont="1" applyFill="1" applyAlignment="1">
      <alignment horizontal="left" vertical="center" wrapText="1"/>
    </xf>
    <xf numFmtId="49" fontId="3" fillId="0" borderId="0" xfId="1" applyNumberFormat="1" applyFont="1" applyFill="1" applyAlignment="1">
      <alignment horizontal="left" vertical="center" wrapText="1"/>
    </xf>
    <xf numFmtId="0" fontId="4" fillId="0" borderId="0" xfId="1" applyFont="1" applyFill="1" applyAlignment="1">
      <alignment horizontal="center" vertical="center" wrapText="1"/>
    </xf>
    <xf numFmtId="0" fontId="5" fillId="0" borderId="10" xfId="0" applyFont="1" applyFill="1" applyBorder="1" applyAlignment="1">
      <alignment horizontal="left" vertical="center" wrapText="1"/>
    </xf>
    <xf numFmtId="0" fontId="5" fillId="0" borderId="11" xfId="0" applyFont="1" applyFill="1" applyBorder="1" applyAlignment="1">
      <alignment horizontal="left" vertical="center" wrapText="1"/>
    </xf>
    <xf numFmtId="0" fontId="5" fillId="0" borderId="12" xfId="0" applyFont="1" applyFill="1" applyBorder="1" applyAlignment="1">
      <alignment horizontal="left" vertical="center" wrapText="1"/>
    </xf>
    <xf numFmtId="0" fontId="3" fillId="0" borderId="0" xfId="1" applyFont="1" applyFill="1" applyAlignment="1">
      <alignment horizontal="left" vertical="center" wrapText="1"/>
    </xf>
    <xf numFmtId="0" fontId="3" fillId="0" borderId="0" xfId="1" quotePrefix="1" applyFont="1" applyFill="1" applyBorder="1" applyAlignment="1">
      <alignment horizontal="left" vertical="center" wrapText="1"/>
    </xf>
    <xf numFmtId="0" fontId="5" fillId="0" borderId="2" xfId="1" applyFont="1" applyFill="1" applyBorder="1" applyAlignment="1">
      <alignment horizontal="center" vertical="center" wrapText="1"/>
    </xf>
    <xf numFmtId="0" fontId="5" fillId="0" borderId="2" xfId="1" applyFont="1" applyFill="1" applyBorder="1" applyAlignment="1">
      <alignment horizontal="center" vertical="center"/>
    </xf>
    <xf numFmtId="0" fontId="5" fillId="0" borderId="3" xfId="1" applyFont="1" applyFill="1" applyBorder="1" applyAlignment="1">
      <alignment horizontal="center" vertical="center" wrapText="1"/>
    </xf>
    <xf numFmtId="0" fontId="5" fillId="0" borderId="6" xfId="1" applyFont="1" applyFill="1" applyBorder="1" applyAlignment="1">
      <alignment horizontal="center" vertical="center" wrapText="1"/>
    </xf>
    <xf numFmtId="0" fontId="5" fillId="0" borderId="4" xfId="1" applyFont="1" applyFill="1" applyBorder="1" applyAlignment="1">
      <alignment horizontal="center" vertical="center" wrapText="1"/>
    </xf>
    <xf numFmtId="0" fontId="1" fillId="0" borderId="6" xfId="1" applyFill="1" applyBorder="1" applyAlignment="1">
      <alignment vertical="center" wrapText="1"/>
    </xf>
    <xf numFmtId="0" fontId="1" fillId="0" borderId="0" xfId="1" applyFont="1" applyFill="1" applyAlignment="1">
      <alignment horizontal="center" vertical="center" wrapText="1"/>
    </xf>
    <xf numFmtId="0" fontId="5" fillId="0" borderId="10" xfId="1" applyFont="1" applyFill="1" applyBorder="1" applyAlignment="1">
      <alignment horizontal="left" vertical="center" wrapText="1"/>
    </xf>
    <xf numFmtId="0" fontId="5" fillId="0" borderId="11" xfId="1" applyFont="1" applyFill="1" applyBorder="1" applyAlignment="1">
      <alignment horizontal="left" vertical="center"/>
    </xf>
    <xf numFmtId="0" fontId="5" fillId="0" borderId="12" xfId="1" applyFont="1" applyFill="1" applyBorder="1" applyAlignment="1">
      <alignment horizontal="left" vertical="center"/>
    </xf>
    <xf numFmtId="0" fontId="5" fillId="0" borderId="10" xfId="1" applyFont="1" applyFill="1" applyBorder="1" applyAlignment="1">
      <alignment vertical="center"/>
    </xf>
    <xf numFmtId="0" fontId="1" fillId="0" borderId="11" xfId="1" applyFont="1" applyBorder="1" applyAlignment="1">
      <alignment vertical="center"/>
    </xf>
    <xf numFmtId="0" fontId="1" fillId="0" borderId="12" xfId="1" applyFont="1" applyBorder="1" applyAlignment="1">
      <alignment vertical="center"/>
    </xf>
    <xf numFmtId="0" fontId="5" fillId="0" borderId="10" xfId="1" applyFont="1" applyFill="1" applyBorder="1" applyAlignment="1">
      <alignment horizontal="left" vertical="center"/>
    </xf>
  </cellXfs>
  <cellStyles count="3">
    <cellStyle name="Normale" xfId="0" builtinId="0"/>
    <cellStyle name="Normale 3" xfId="1" xr:uid="{00000000-0005-0000-0000-000001000000}"/>
    <cellStyle name="Valuta" xfId="2"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I37"/>
  <sheetViews>
    <sheetView tabSelected="1" view="pageBreakPreview" zoomScale="65" zoomScaleNormal="65" zoomScaleSheetLayoutView="65" workbookViewId="0">
      <selection activeCell="G22" sqref="G22"/>
    </sheetView>
  </sheetViews>
  <sheetFormatPr defaultRowHeight="12.75" x14ac:dyDescent="0.2"/>
  <cols>
    <col min="1" max="1" width="11.85546875" style="17" customWidth="1"/>
    <col min="2" max="2" width="71.42578125" style="17" customWidth="1"/>
    <col min="3" max="3" width="10.140625" style="17" bestFit="1" customWidth="1"/>
    <col min="4" max="4" width="14.28515625" style="17" customWidth="1"/>
    <col min="5" max="5" width="17" style="17" customWidth="1"/>
    <col min="6" max="6" width="17.7109375" style="17" customWidth="1"/>
    <col min="7" max="7" width="25.7109375" style="17" customWidth="1"/>
    <col min="8" max="8" width="60.5703125" style="17" customWidth="1"/>
    <col min="9" max="9" width="41.42578125" style="28" customWidth="1"/>
    <col min="10" max="16384" width="9.140625" style="17"/>
  </cols>
  <sheetData>
    <row r="2" spans="1:9" s="2" customFormat="1" ht="39.950000000000003" customHeight="1" x14ac:dyDescent="0.2">
      <c r="A2" s="1"/>
      <c r="B2" s="1"/>
      <c r="C2" s="1"/>
      <c r="D2" s="1"/>
      <c r="E2" s="31"/>
      <c r="F2" s="31"/>
      <c r="G2" s="1"/>
      <c r="H2" s="1"/>
      <c r="I2" s="20"/>
    </row>
    <row r="3" spans="1:9" s="2" customFormat="1" ht="57" customHeight="1" x14ac:dyDescent="0.2">
      <c r="A3" s="54" t="s">
        <v>58</v>
      </c>
      <c r="B3" s="54"/>
      <c r="C3" s="54"/>
      <c r="D3" s="54"/>
      <c r="E3" s="54"/>
      <c r="F3" s="54"/>
      <c r="G3" s="54"/>
      <c r="H3" s="54"/>
      <c r="I3" s="54"/>
    </row>
    <row r="4" spans="1:9" s="1" customFormat="1" ht="12.75" customHeight="1" x14ac:dyDescent="0.2">
      <c r="E4" s="31"/>
      <c r="F4" s="31"/>
      <c r="I4" s="21"/>
    </row>
    <row r="5" spans="1:9" s="1" customFormat="1" ht="20.100000000000001" customHeight="1" x14ac:dyDescent="0.2">
      <c r="A5" s="55" t="s">
        <v>25</v>
      </c>
      <c r="B5" s="55"/>
      <c r="C5" s="55"/>
      <c r="D5" s="55"/>
      <c r="E5" s="55"/>
      <c r="F5" s="55"/>
      <c r="G5" s="55"/>
      <c r="H5" s="55"/>
      <c r="I5" s="55"/>
    </row>
    <row r="6" spans="1:9" s="1" customFormat="1" ht="20.100000000000001" customHeight="1" x14ac:dyDescent="0.2">
      <c r="A6" s="55" t="s">
        <v>26</v>
      </c>
      <c r="B6" s="55"/>
      <c r="C6" s="55"/>
      <c r="D6" s="55"/>
      <c r="E6" s="55"/>
      <c r="F6" s="55"/>
      <c r="G6" s="55"/>
      <c r="H6" s="55"/>
      <c r="I6" s="55"/>
    </row>
    <row r="7" spans="1:9" s="1" customFormat="1" ht="20.100000000000001" customHeight="1" x14ac:dyDescent="0.2">
      <c r="A7" s="55" t="s">
        <v>27</v>
      </c>
      <c r="B7" s="55"/>
      <c r="C7" s="55"/>
      <c r="D7" s="55"/>
      <c r="E7" s="55"/>
      <c r="F7" s="55"/>
      <c r="G7" s="55"/>
      <c r="H7" s="55"/>
      <c r="I7" s="55"/>
    </row>
    <row r="8" spans="1:9" s="1" customFormat="1" ht="24" customHeight="1" x14ac:dyDescent="0.2">
      <c r="A8" s="56" t="s">
        <v>0</v>
      </c>
      <c r="B8" s="56"/>
      <c r="C8" s="56"/>
      <c r="D8" s="56"/>
      <c r="E8" s="56"/>
      <c r="F8" s="56"/>
      <c r="G8" s="56"/>
      <c r="H8" s="56"/>
      <c r="I8" s="56"/>
    </row>
    <row r="9" spans="1:9" s="3" customFormat="1" ht="14.25" x14ac:dyDescent="0.2">
      <c r="A9" s="53" t="s">
        <v>60</v>
      </c>
      <c r="B9" s="53"/>
      <c r="C9" s="53"/>
      <c r="D9" s="53"/>
      <c r="E9" s="53"/>
      <c r="F9" s="53"/>
      <c r="G9" s="53"/>
      <c r="H9" s="53"/>
      <c r="I9" s="53"/>
    </row>
    <row r="10" spans="1:9" s="3" customFormat="1" ht="14.25" x14ac:dyDescent="0.2">
      <c r="A10" s="53" t="s">
        <v>61</v>
      </c>
      <c r="B10" s="53"/>
      <c r="C10" s="53"/>
      <c r="D10" s="53"/>
      <c r="E10" s="53"/>
      <c r="F10" s="53"/>
      <c r="G10" s="53"/>
      <c r="H10" s="53"/>
      <c r="I10" s="53"/>
    </row>
    <row r="11" spans="1:9" s="3" customFormat="1" ht="30" customHeight="1" x14ac:dyDescent="0.2">
      <c r="A11" s="53" t="s">
        <v>1</v>
      </c>
      <c r="B11" s="60"/>
      <c r="C11" s="60"/>
      <c r="D11" s="60"/>
      <c r="E11" s="60"/>
      <c r="F11" s="60"/>
      <c r="G11" s="60"/>
      <c r="H11" s="60"/>
      <c r="I11" s="60"/>
    </row>
    <row r="12" spans="1:9" s="3" customFormat="1" ht="30" customHeight="1" x14ac:dyDescent="0.2">
      <c r="A12" s="53" t="s">
        <v>59</v>
      </c>
      <c r="B12" s="53"/>
      <c r="C12" s="53"/>
      <c r="D12" s="53"/>
      <c r="E12" s="53"/>
      <c r="F12" s="53"/>
      <c r="G12" s="53"/>
      <c r="H12" s="53"/>
      <c r="I12" s="53"/>
    </row>
    <row r="13" spans="1:9" s="3" customFormat="1" ht="30" customHeight="1" x14ac:dyDescent="0.2">
      <c r="A13" s="53" t="s">
        <v>2</v>
      </c>
      <c r="B13" s="53"/>
      <c r="C13" s="53"/>
      <c r="D13" s="53"/>
      <c r="E13" s="53"/>
      <c r="F13" s="53"/>
      <c r="G13" s="53"/>
      <c r="H13" s="53"/>
      <c r="I13" s="53"/>
    </row>
    <row r="14" spans="1:9" s="3" customFormat="1" ht="14.25" x14ac:dyDescent="0.2">
      <c r="A14" s="61" t="s">
        <v>3</v>
      </c>
      <c r="B14" s="61"/>
      <c r="C14" s="61"/>
      <c r="D14" s="61"/>
      <c r="E14" s="61"/>
      <c r="F14" s="61"/>
      <c r="G14" s="61"/>
      <c r="H14" s="61"/>
      <c r="I14" s="61"/>
    </row>
    <row r="15" spans="1:9" s="5" customFormat="1" ht="14.25" x14ac:dyDescent="0.2">
      <c r="A15" s="4"/>
      <c r="B15" s="4"/>
      <c r="C15" s="4"/>
      <c r="D15" s="4"/>
      <c r="E15" s="4"/>
      <c r="F15" s="4"/>
      <c r="G15" s="4"/>
      <c r="H15" s="4"/>
      <c r="I15" s="22"/>
    </row>
    <row r="16" spans="1:9" s="1" customFormat="1" ht="25.5" customHeight="1" x14ac:dyDescent="0.2">
      <c r="A16" s="62" t="s">
        <v>4</v>
      </c>
      <c r="B16" s="62"/>
      <c r="C16" s="62"/>
      <c r="D16" s="62"/>
      <c r="E16" s="34"/>
      <c r="F16" s="34"/>
      <c r="G16" s="63" t="s">
        <v>5</v>
      </c>
      <c r="H16" s="63"/>
      <c r="I16" s="63"/>
    </row>
    <row r="17" spans="1:9" s="8" customFormat="1" ht="24.75" customHeight="1" x14ac:dyDescent="0.2">
      <c r="A17" s="6" t="s">
        <v>6</v>
      </c>
      <c r="B17" s="7" t="s">
        <v>7</v>
      </c>
      <c r="C17" s="7" t="s">
        <v>8</v>
      </c>
      <c r="D17" s="7" t="s">
        <v>9</v>
      </c>
      <c r="E17" s="7" t="s">
        <v>10</v>
      </c>
      <c r="F17" s="7" t="s">
        <v>11</v>
      </c>
      <c r="G17" s="7" t="s">
        <v>12</v>
      </c>
      <c r="H17" s="7" t="s">
        <v>30</v>
      </c>
      <c r="I17" s="23" t="s">
        <v>34</v>
      </c>
    </row>
    <row r="18" spans="1:9" s="10" customFormat="1" ht="39.950000000000003" customHeight="1" x14ac:dyDescent="0.2">
      <c r="A18" s="64" t="s">
        <v>46</v>
      </c>
      <c r="B18" s="64" t="s">
        <v>36</v>
      </c>
      <c r="C18" s="64" t="s">
        <v>13</v>
      </c>
      <c r="D18" s="64" t="s">
        <v>14</v>
      </c>
      <c r="E18" s="66" t="s">
        <v>35</v>
      </c>
      <c r="F18" s="66" t="s">
        <v>31</v>
      </c>
      <c r="G18" s="66" t="s">
        <v>15</v>
      </c>
      <c r="H18" s="9" t="s">
        <v>16</v>
      </c>
      <c r="I18" s="24" t="s">
        <v>17</v>
      </c>
    </row>
    <row r="19" spans="1:9" s="12" customFormat="1" x14ac:dyDescent="0.2">
      <c r="A19" s="65"/>
      <c r="B19" s="65"/>
      <c r="C19" s="65"/>
      <c r="D19" s="65"/>
      <c r="E19" s="65"/>
      <c r="F19" s="65"/>
      <c r="G19" s="67"/>
      <c r="H19" s="11" t="s">
        <v>18</v>
      </c>
      <c r="I19" s="25" t="s">
        <v>19</v>
      </c>
    </row>
    <row r="20" spans="1:9" s="14" customFormat="1" ht="39.75" customHeight="1" x14ac:dyDescent="0.2">
      <c r="A20" s="33" t="s">
        <v>54</v>
      </c>
      <c r="B20" s="13" t="s">
        <v>37</v>
      </c>
      <c r="C20" s="35" t="s">
        <v>28</v>
      </c>
      <c r="D20" s="36">
        <v>20</v>
      </c>
      <c r="E20" s="37">
        <f>_xlfn.CEILING.MATH(((1714/2)*0.5),10)</f>
        <v>430</v>
      </c>
      <c r="F20" s="41">
        <f t="shared" ref="F20:F27" si="0">E20*D20</f>
        <v>8600</v>
      </c>
      <c r="G20" s="37"/>
      <c r="H20" s="38"/>
      <c r="I20" s="39"/>
    </row>
    <row r="21" spans="1:9" s="14" customFormat="1" ht="39.75" customHeight="1" x14ac:dyDescent="0.2">
      <c r="A21" s="32" t="s">
        <v>54</v>
      </c>
      <c r="B21" s="13" t="s">
        <v>38</v>
      </c>
      <c r="C21" s="35" t="s">
        <v>28</v>
      </c>
      <c r="D21" s="36">
        <v>20</v>
      </c>
      <c r="E21" s="37">
        <f>_xlfn.CEILING.MATH(((1714/2)*0.5),10)</f>
        <v>430</v>
      </c>
      <c r="F21" s="41">
        <f t="shared" si="0"/>
        <v>8600</v>
      </c>
      <c r="G21" s="37"/>
      <c r="H21" s="40"/>
      <c r="I21" s="39"/>
    </row>
    <row r="22" spans="1:9" s="14" customFormat="1" ht="39.75" customHeight="1" x14ac:dyDescent="0.2">
      <c r="A22" s="32" t="s">
        <v>54</v>
      </c>
      <c r="B22" s="13" t="s">
        <v>39</v>
      </c>
      <c r="C22" s="35" t="s">
        <v>28</v>
      </c>
      <c r="D22" s="36">
        <v>18</v>
      </c>
      <c r="E22" s="37">
        <f>_xlfn.CEILING.MATH(((942/2)*0.5),10)</f>
        <v>240</v>
      </c>
      <c r="F22" s="41">
        <f t="shared" si="0"/>
        <v>4320</v>
      </c>
      <c r="G22" s="37"/>
      <c r="H22" s="38"/>
      <c r="I22" s="39"/>
    </row>
    <row r="23" spans="1:9" s="14" customFormat="1" ht="39.75" customHeight="1" x14ac:dyDescent="0.2">
      <c r="A23" s="32" t="s">
        <v>54</v>
      </c>
      <c r="B23" s="13" t="s">
        <v>43</v>
      </c>
      <c r="C23" s="35" t="s">
        <v>28</v>
      </c>
      <c r="D23" s="36">
        <v>4</v>
      </c>
      <c r="E23" s="37">
        <f>_xlfn.CEILING.MATH(((1321)*0.5),10)</f>
        <v>670</v>
      </c>
      <c r="F23" s="41">
        <f t="shared" si="0"/>
        <v>2680</v>
      </c>
      <c r="G23" s="37"/>
      <c r="H23" s="38"/>
      <c r="I23" s="39"/>
    </row>
    <row r="24" spans="1:9" s="14" customFormat="1" ht="39.75" customHeight="1" x14ac:dyDescent="0.2">
      <c r="A24" s="32" t="s">
        <v>54</v>
      </c>
      <c r="B24" s="13" t="s">
        <v>44</v>
      </c>
      <c r="C24" s="35" t="s">
        <v>28</v>
      </c>
      <c r="D24" s="36">
        <v>40</v>
      </c>
      <c r="E24" s="37">
        <f>_xlfn.CEILING.MATH(((672)*0.5),10)</f>
        <v>340</v>
      </c>
      <c r="F24" s="41">
        <f t="shared" si="0"/>
        <v>13600</v>
      </c>
      <c r="G24" s="37"/>
      <c r="H24" s="38"/>
      <c r="I24" s="39"/>
    </row>
    <row r="25" spans="1:9" s="15" customFormat="1" ht="25.5" customHeight="1" x14ac:dyDescent="0.2">
      <c r="A25" s="32" t="s">
        <v>54</v>
      </c>
      <c r="B25" s="13" t="s">
        <v>40</v>
      </c>
      <c r="C25" s="35" t="s">
        <v>28</v>
      </c>
      <c r="D25" s="36">
        <v>2</v>
      </c>
      <c r="E25" s="37">
        <f>_xlfn.CEILING.MATH(((687)*0.5),10)</f>
        <v>350</v>
      </c>
      <c r="F25" s="41">
        <f t="shared" si="0"/>
        <v>700</v>
      </c>
      <c r="G25" s="37"/>
      <c r="H25" s="38"/>
      <c r="I25" s="39"/>
    </row>
    <row r="26" spans="1:9" s="16" customFormat="1" ht="33" customHeight="1" x14ac:dyDescent="0.2">
      <c r="A26" s="32" t="s">
        <v>54</v>
      </c>
      <c r="B26" s="13" t="s">
        <v>41</v>
      </c>
      <c r="C26" s="35" t="s">
        <v>28</v>
      </c>
      <c r="D26" s="36">
        <v>5</v>
      </c>
      <c r="E26" s="37">
        <f>_xlfn.CEILING.MATH(((672)*0.5),10)</f>
        <v>340</v>
      </c>
      <c r="F26" s="41">
        <f t="shared" si="0"/>
        <v>1700</v>
      </c>
      <c r="G26" s="37"/>
      <c r="H26" s="38"/>
      <c r="I26" s="39"/>
    </row>
    <row r="27" spans="1:9" s="16" customFormat="1" ht="33" customHeight="1" x14ac:dyDescent="0.2">
      <c r="A27" s="32" t="s">
        <v>54</v>
      </c>
      <c r="B27" s="13" t="s">
        <v>42</v>
      </c>
      <c r="C27" s="35" t="s">
        <v>28</v>
      </c>
      <c r="D27" s="36">
        <v>6</v>
      </c>
      <c r="E27" s="37">
        <f>_xlfn.CEILING.MATH(((2719/4)*0.75),10)</f>
        <v>510</v>
      </c>
      <c r="F27" s="41">
        <f t="shared" si="0"/>
        <v>3060</v>
      </c>
      <c r="G27" s="37"/>
      <c r="H27" s="38"/>
      <c r="I27" s="39"/>
    </row>
    <row r="28" spans="1:9" s="16" customFormat="1" ht="33" customHeight="1" x14ac:dyDescent="0.2">
      <c r="A28" s="32" t="s">
        <v>53</v>
      </c>
      <c r="B28" s="47" t="s">
        <v>33</v>
      </c>
      <c r="C28" s="48" t="s">
        <v>32</v>
      </c>
      <c r="D28" s="49">
        <v>72</v>
      </c>
      <c r="E28" s="50">
        <v>165</v>
      </c>
      <c r="F28" s="41">
        <f>D28*E28</f>
        <v>11880</v>
      </c>
      <c r="G28" s="37"/>
      <c r="H28" s="38"/>
      <c r="I28" s="39"/>
    </row>
    <row r="29" spans="1:9" s="16" customFormat="1" ht="51.75" customHeight="1" x14ac:dyDescent="0.2">
      <c r="A29" s="46"/>
      <c r="B29" s="57" t="s">
        <v>45</v>
      </c>
      <c r="C29" s="58"/>
      <c r="D29" s="58"/>
      <c r="E29" s="58"/>
      <c r="F29" s="58"/>
      <c r="G29" s="59"/>
      <c r="H29" s="29" t="s">
        <v>20</v>
      </c>
      <c r="I29" s="30">
        <f>SUM(I20:I28)</f>
        <v>0</v>
      </c>
    </row>
    <row r="30" spans="1:9" s="2" customFormat="1" ht="27.75" customHeight="1" thickBot="1" x14ac:dyDescent="0.25">
      <c r="A30" s="43"/>
      <c r="B30" s="72" t="s">
        <v>62</v>
      </c>
      <c r="C30" s="73"/>
      <c r="D30" s="73"/>
      <c r="E30" s="73"/>
      <c r="F30" s="73"/>
      <c r="G30" s="73"/>
      <c r="H30" s="74"/>
      <c r="I30" s="23" t="s">
        <v>29</v>
      </c>
    </row>
    <row r="31" spans="1:9" s="2" customFormat="1" ht="65.25" customHeight="1" thickTop="1" thickBot="1" x14ac:dyDescent="0.25">
      <c r="A31" s="44" t="s">
        <v>47</v>
      </c>
      <c r="B31" s="75" t="s">
        <v>56</v>
      </c>
      <c r="C31" s="70"/>
      <c r="D31" s="70"/>
      <c r="E31" s="70"/>
      <c r="F31" s="70"/>
      <c r="G31" s="71"/>
      <c r="H31" s="18" t="s">
        <v>20</v>
      </c>
      <c r="I31" s="27" t="s">
        <v>22</v>
      </c>
    </row>
    <row r="32" spans="1:9" s="2" customFormat="1" ht="57" customHeight="1" thickTop="1" x14ac:dyDescent="0.2">
      <c r="A32" s="44" t="s">
        <v>48</v>
      </c>
      <c r="B32" s="69" t="s">
        <v>55</v>
      </c>
      <c r="C32" s="70"/>
      <c r="D32" s="70"/>
      <c r="E32" s="70"/>
      <c r="F32" s="70"/>
      <c r="G32" s="71"/>
      <c r="H32" s="19" t="s">
        <v>23</v>
      </c>
      <c r="I32" s="26" t="s">
        <v>24</v>
      </c>
    </row>
    <row r="33" spans="1:9" s="2" customFormat="1" ht="57" customHeight="1" x14ac:dyDescent="0.2">
      <c r="A33" s="44" t="s">
        <v>49</v>
      </c>
      <c r="B33" s="69" t="s">
        <v>57</v>
      </c>
      <c r="C33" s="70"/>
      <c r="D33" s="70"/>
      <c r="E33" s="70"/>
      <c r="F33" s="70"/>
      <c r="G33" s="71"/>
      <c r="H33" s="19" t="s">
        <v>23</v>
      </c>
      <c r="I33" s="26" t="s">
        <v>24</v>
      </c>
    </row>
    <row r="34" spans="1:9" s="2" customFormat="1" ht="57" customHeight="1" x14ac:dyDescent="0.2">
      <c r="A34" s="45" t="s">
        <v>50</v>
      </c>
      <c r="B34" s="69" t="s">
        <v>51</v>
      </c>
      <c r="C34" s="70"/>
      <c r="D34" s="70"/>
      <c r="E34" s="70"/>
      <c r="F34" s="70"/>
      <c r="G34" s="71"/>
      <c r="H34" s="19" t="s">
        <v>23</v>
      </c>
      <c r="I34" s="26" t="s">
        <v>24</v>
      </c>
    </row>
    <row r="35" spans="1:9" s="2" customFormat="1" ht="57" customHeight="1" x14ac:dyDescent="0.2">
      <c r="A35" s="43"/>
      <c r="B35" s="69" t="s">
        <v>52</v>
      </c>
      <c r="C35" s="70"/>
      <c r="D35" s="70"/>
      <c r="E35" s="70"/>
      <c r="F35" s="70"/>
      <c r="G35" s="71"/>
      <c r="H35" s="51" t="s">
        <v>23</v>
      </c>
      <c r="I35" s="52" t="s">
        <v>24</v>
      </c>
    </row>
    <row r="36" spans="1:9" s="2" customFormat="1" x14ac:dyDescent="0.2">
      <c r="A36" s="42"/>
      <c r="B36" s="1"/>
      <c r="C36" s="68" t="s">
        <v>21</v>
      </c>
      <c r="D36" s="68"/>
      <c r="E36" s="68"/>
      <c r="F36" s="68"/>
      <c r="G36" s="68"/>
      <c r="H36" s="68"/>
      <c r="I36" s="21"/>
    </row>
    <row r="37" spans="1:9" s="2" customFormat="1" ht="12.75" customHeight="1" x14ac:dyDescent="0.2">
      <c r="A37" s="42"/>
      <c r="B37" s="1"/>
      <c r="C37" s="68"/>
      <c r="D37" s="68"/>
      <c r="E37" s="68"/>
      <c r="F37" s="68"/>
      <c r="G37" s="68"/>
      <c r="H37" s="68"/>
      <c r="I37" s="21"/>
    </row>
  </sheetData>
  <mergeCells count="28">
    <mergeCell ref="C36:H37"/>
    <mergeCell ref="B33:G33"/>
    <mergeCell ref="B30:H30"/>
    <mergeCell ref="B32:G32"/>
    <mergeCell ref="B34:G34"/>
    <mergeCell ref="B31:G31"/>
    <mergeCell ref="B35:G35"/>
    <mergeCell ref="B29:G29"/>
    <mergeCell ref="A10:I10"/>
    <mergeCell ref="A11:I11"/>
    <mergeCell ref="A12:I12"/>
    <mergeCell ref="A13:I13"/>
    <mergeCell ref="A14:I14"/>
    <mergeCell ref="A16:D16"/>
    <mergeCell ref="G16:I16"/>
    <mergeCell ref="A18:A19"/>
    <mergeCell ref="B18:B19"/>
    <mergeCell ref="C18:C19"/>
    <mergeCell ref="D18:D19"/>
    <mergeCell ref="G18:G19"/>
    <mergeCell ref="E18:E19"/>
    <mergeCell ref="F18:F19"/>
    <mergeCell ref="A9:I9"/>
    <mergeCell ref="A3:I3"/>
    <mergeCell ref="A5:I5"/>
    <mergeCell ref="A6:I6"/>
    <mergeCell ref="A7:I7"/>
    <mergeCell ref="A8:I8"/>
  </mergeCells>
  <printOptions horizontalCentered="1" verticalCentered="1"/>
  <pageMargins left="0.39370078740157483" right="0.39370078740157483" top="0.19685039370078741" bottom="0.59055118110236227" header="0.51181102362204722" footer="0.51181102362204722"/>
  <pageSetup paperSize="8" scale="79" orientation="landscape" copies="3" r:id="rId1"/>
  <headerFooter alignWithMargins="0">
    <oddFooter>&amp;RPagina &amp;P di &amp;N</oddFooter>
  </headerFooter>
  <rowBreaks count="1" manualBreakCount="1">
    <brk id="24" max="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vt:i4>
      </vt:variant>
      <vt:variant>
        <vt:lpstr>Intervalli denominati</vt:lpstr>
      </vt:variant>
      <vt:variant>
        <vt:i4>2</vt:i4>
      </vt:variant>
    </vt:vector>
  </HeadingPairs>
  <TitlesOfParts>
    <vt:vector size="3" baseType="lpstr">
      <vt:lpstr>Modello offerta</vt:lpstr>
      <vt:lpstr>'Modello offerta'!Area_stampa</vt:lpstr>
      <vt:lpstr>'Modello offerta'!Titoli_stampa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Francesca Scandolo</dc:creator>
  <cp:lastModifiedBy>Francesca Scandolo</cp:lastModifiedBy>
  <cp:lastPrinted>2020-01-31T09:03:43Z</cp:lastPrinted>
  <dcterms:created xsi:type="dcterms:W3CDTF">2019-11-27T11:09:51Z</dcterms:created>
  <dcterms:modified xsi:type="dcterms:W3CDTF">2023-02-27T16:11:47Z</dcterms:modified>
</cp:coreProperties>
</file>